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<sst xmlns="http://schemas.openxmlformats.org/spreadsheetml/2006/main" count="21" uniqueCount="21">
  <si>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เดือน</t>
  </si>
  <si>
    <t>หุ้น</t>
  </si>
  <si>
    <t>ปันผล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</si>
  <si>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</si>
  <si>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</si>
  <si>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</si>
  <si>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</si>
  <si>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</si>
  <si>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</si>
  <si>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</si>
  <si>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</si>
  <si>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</si>
  <si>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</si>
  <si>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</si>
  <si>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อัตราเงินเฉลี่ยคืน</t>
  </si>
  <si>
    <t>ดบ.เงินกู้สะสมทั้งปี</t>
  </si>
  <si>
    <t>เงินเฉลี่ยคืน</t>
  </si>
  <si>
    <t>หุ้นยกมา</t>
  </si>
  <si>
    <t>รวมยอดเงินปันผล</t>
  </si>
  <si>
    <t>วิธีคำนวณปันผล กรณีจ่ายปันผล 5.75 %</t>
  </si>
  <si>
    <t>วิธีคำนวณเฉลี่ยคืน กรณีจ่ายเฉลี่ยคืน 12 %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</si>
</sst>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\-#,##0.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_ ;\-#,##0\ "/>
  </numFmts>
  <fonts count="6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Cordia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28"/>
      <color indexed="8"/>
      <name val="TH Niramit AS"/>
      <family val="0"/>
    </font>
    <font>
      <b/>
      <sz val="28"/>
      <color indexed="8"/>
      <name val="TH Niramit AS"/>
      <family val="0"/>
    </font>
    <font>
      <b/>
      <sz val="28"/>
      <color indexed="62"/>
      <name val="TH Sarabun New"/>
      <family val="2"/>
    </font>
    <font>
      <b/>
      <sz val="36"/>
      <color indexed="9"/>
      <name val="TH Sarabun New"/>
      <family val="2"/>
    </font>
    <font>
      <b/>
      <i/>
      <sz val="36"/>
      <color indexed="30"/>
      <name val="TH Sarabun New"/>
      <family val="2"/>
    </font>
    <font>
      <b/>
      <u val="single"/>
      <sz val="28"/>
      <color indexed="62"/>
      <name val="TH Sarabun New"/>
      <family val="2"/>
    </font>
    <font>
      <b/>
      <sz val="28"/>
      <color indexed="56"/>
      <name val="TH Sarabun New"/>
      <family val="2"/>
    </font>
    <font>
      <sz val="28"/>
      <color indexed="56"/>
      <name val="TH Sarabun New"/>
      <family val="2"/>
    </font>
    <font>
      <b/>
      <sz val="36"/>
      <color indexed="62"/>
      <name val="TH Sarabun New"/>
      <family val="2"/>
    </font>
    <font>
      <b/>
      <sz val="28"/>
      <color indexed="8"/>
      <name val="TH Sarabun New"/>
      <family val="2"/>
    </font>
    <font>
      <b/>
      <i/>
      <sz val="36"/>
      <color indexed="10"/>
      <name val="TH Sarabun New"/>
      <family val="2"/>
    </font>
    <font>
      <sz val="28"/>
      <color indexed="10"/>
      <name val="TH Niramit AS"/>
      <family val="0"/>
    </font>
    <font>
      <b/>
      <u val="single"/>
      <sz val="36"/>
      <color indexed="10"/>
      <name val="TH Sarabun Ne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8"/>
      <color theme="1"/>
      <name val="TH Niramit AS"/>
      <family val="0"/>
    </font>
    <font>
      <b/>
      <sz val="28"/>
      <color theme="1"/>
      <name val="TH Niramit AS"/>
      <family val="0"/>
    </font>
    <font>
      <b/>
      <sz val="28"/>
      <color theme="3" tint="0.39998000860214233"/>
      <name val="TH Sarabun New"/>
      <family val="2"/>
    </font>
    <font>
      <b/>
      <i/>
      <sz val="36"/>
      <color rgb="FF0070C0"/>
      <name val="TH Sarabun New"/>
      <family val="2"/>
    </font>
    <font>
      <b/>
      <sz val="28"/>
      <color rgb="FF002060"/>
      <name val="TH Sarabun New"/>
      <family val="2"/>
    </font>
    <font>
      <b/>
      <sz val="36"/>
      <color theme="3" tint="0.39998000860214233"/>
      <name val="TH Sarabun New"/>
      <family val="2"/>
    </font>
    <font>
      <b/>
      <sz val="28"/>
      <color theme="1"/>
      <name val="TH Sarabun New"/>
      <family val="2"/>
    </font>
    <font>
      <sz val="28"/>
      <color rgb="FF002060"/>
      <name val="TH Sarabun New"/>
      <family val="2"/>
    </font>
    <font>
      <b/>
      <sz val="36"/>
      <color theme="0"/>
      <name val="TH Sarabun New"/>
      <family val="2"/>
    </font>
    <font>
      <b/>
      <u val="single"/>
      <sz val="28"/>
      <color theme="3" tint="0.39998000860214233"/>
      <name val="TH Sarabun New"/>
      <family val="2"/>
    </font>
    <font>
      <b/>
      <i/>
      <sz val="36"/>
      <color rgb="FFFF0000"/>
      <name val="TH Sarabun New"/>
      <family val="2"/>
    </font>
    <font>
      <sz val="28"/>
      <color rgb="FFFF0000"/>
      <name val="TH Niramit AS"/>
      <family val="0"/>
    </font>
    <font>
      <b/>
      <u val="single"/>
      <sz val="36"/>
      <color rgb="FFFF0000"/>
      <name val="TH Sarabun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43" fontId="52" fillId="0" borderId="0" xfId="42" applyFont="1" applyAlignment="1">
      <alignment/>
    </xf>
    <xf numFmtId="0" fontId="2" fillId="0" borderId="0" xfId="0" applyFont="1" applyAlignment="1" applyProtection="1">
      <alignment vertical="center"/>
      <protection/>
    </xf>
    <xf numFmtId="43" fontId="53" fillId="0" borderId="0" xfId="42" applyFont="1" applyAlignment="1">
      <alignment/>
    </xf>
    <xf numFmtId="0" fontId="53" fillId="0" borderId="0" xfId="0" applyFont="1" applyAlignment="1">
      <alignment/>
    </xf>
    <xf numFmtId="187" fontId="54" fillId="33" borderId="10" xfId="42" applyNumberFormat="1" applyFont="1" applyFill="1" applyBorder="1" applyAlignment="1" applyProtection="1">
      <alignment horizontal="center" vertical="center"/>
      <protection/>
    </xf>
    <xf numFmtId="0" fontId="55" fillId="7" borderId="10" xfId="20" applyFont="1" applyBorder="1" applyAlignment="1">
      <alignment horizontal="center"/>
    </xf>
    <xf numFmtId="43" fontId="55" fillId="7" borderId="10" xfId="20" applyNumberFormat="1" applyFont="1" applyBorder="1" applyAlignment="1">
      <alignment horizontal="center"/>
    </xf>
    <xf numFmtId="187" fontId="56" fillId="3" borderId="10" xfId="42" applyNumberFormat="1" applyFont="1" applyFill="1" applyBorder="1" applyAlignment="1" applyProtection="1">
      <alignment horizontal="center" vertical="center"/>
      <protection locked="0"/>
    </xf>
    <xf numFmtId="192" fontId="57" fillId="33" borderId="11" xfId="42" applyNumberFormat="1" applyFont="1" applyFill="1" applyBorder="1" applyAlignment="1">
      <alignment horizontal="center" vertical="center"/>
    </xf>
    <xf numFmtId="0" fontId="58" fillId="34" borderId="12" xfId="0" applyFont="1" applyFill="1" applyBorder="1" applyAlignment="1">
      <alignment horizontal="center"/>
    </xf>
    <xf numFmtId="43" fontId="52" fillId="3" borderId="12" xfId="42" applyFont="1" applyFill="1" applyBorder="1" applyAlignment="1">
      <alignment/>
    </xf>
    <xf numFmtId="0" fontId="59" fillId="5" borderId="13" xfId="0" applyFont="1" applyFill="1" applyBorder="1" applyAlignment="1">
      <alignment horizontal="center"/>
    </xf>
    <xf numFmtId="43" fontId="52" fillId="3" borderId="13" xfId="42" applyFont="1" applyFill="1" applyBorder="1" applyAlignment="1">
      <alignment/>
    </xf>
    <xf numFmtId="0" fontId="59" fillId="5" borderId="14" xfId="0" applyFont="1" applyFill="1" applyBorder="1" applyAlignment="1">
      <alignment horizontal="center"/>
    </xf>
    <xf numFmtId="43" fontId="52" fillId="3" borderId="15" xfId="42" applyFont="1" applyFill="1" applyBorder="1" applyAlignment="1">
      <alignment/>
    </xf>
    <xf numFmtId="10" fontId="55" fillId="7" borderId="10" xfId="59" applyNumberFormat="1" applyFont="1" applyFill="1" applyBorder="1" applyAlignment="1" applyProtection="1">
      <alignment horizontal="center" vertical="center"/>
      <protection locked="0"/>
    </xf>
    <xf numFmtId="0" fontId="60" fillId="35" borderId="0" xfId="0" applyFont="1" applyFill="1" applyAlignment="1">
      <alignment horizontal="center"/>
    </xf>
    <xf numFmtId="43" fontId="60" fillId="35" borderId="0" xfId="42" applyFont="1" applyFill="1" applyAlignment="1">
      <alignment horizontal="center"/>
    </xf>
    <xf numFmtId="0" fontId="2" fillId="0" borderId="0" xfId="0" applyFont="1" applyAlignment="1" applyProtection="1">
      <alignment horizontal="center" vertical="center"/>
      <protection locked="0"/>
    </xf>
    <xf numFmtId="4" fontId="55" fillId="7" borderId="10" xfId="0" applyNumberFormat="1" applyFont="1" applyFill="1" applyBorder="1" applyAlignment="1" applyProtection="1">
      <alignment horizontal="center" vertical="center"/>
      <protection/>
    </xf>
    <xf numFmtId="4" fontId="59" fillId="5" borderId="10" xfId="0" applyNumberFormat="1" applyFont="1" applyFill="1" applyBorder="1" applyAlignment="1" applyProtection="1">
      <alignment horizontal="center" vertical="center"/>
      <protection/>
    </xf>
    <xf numFmtId="4" fontId="61" fillId="33" borderId="10" xfId="0" applyNumberFormat="1" applyFont="1" applyFill="1" applyBorder="1" applyAlignment="1" applyProtection="1">
      <alignment horizontal="center" vertical="center"/>
      <protection/>
    </xf>
    <xf numFmtId="3" fontId="62" fillId="7" borderId="10" xfId="20" applyNumberFormat="1" applyFont="1" applyBorder="1" applyAlignment="1">
      <alignment horizontal="center"/>
    </xf>
    <xf numFmtId="3" fontId="63" fillId="4" borderId="12" xfId="0" applyNumberFormat="1" applyFont="1" applyFill="1" applyBorder="1" applyAlignment="1">
      <alignment/>
    </xf>
    <xf numFmtId="3" fontId="63" fillId="4" borderId="13" xfId="0" applyNumberFormat="1" applyFont="1" applyFill="1" applyBorder="1" applyAlignment="1">
      <alignment/>
    </xf>
    <xf numFmtId="3" fontId="63" fillId="4" borderId="15" xfId="0" applyNumberFormat="1" applyFont="1" applyFill="1" applyBorder="1" applyAlignment="1">
      <alignment/>
    </xf>
    <xf numFmtId="3" fontId="64" fillId="33" borderId="16" xfId="0" applyNumberFormat="1" applyFont="1" applyFill="1" applyBorder="1" applyAlignment="1">
      <alignment horizontal="center" vertical="center"/>
    </xf>
    <xf numFmtId="3" fontId="6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90" zoomScaleNormal="90" zoomScalePageLayoutView="0" workbookViewId="0" topLeftCell="A1">
      <selection activeCell="B2" sqref="B1:B16384"/>
    </sheetView>
  </sheetViews>
  <sheetFormatPr defaultColWidth="9.140625" defaultRowHeight="15"/>
  <cols>
    <col min="1" max="1" width="26.140625" style="2" customWidth="1"/>
    <col min="2" max="2" width="32.00390625" style="30" customWidth="1"/>
    <col min="3" max="3" width="29.140625" style="3" customWidth="1"/>
    <col min="4" max="4" width="4.140625" style="2" customWidth="1"/>
    <col min="5" max="5" width="19.7109375" style="3" customWidth="1"/>
    <col min="6" max="6" width="29.421875" style="3" customWidth="1"/>
    <col min="7" max="7" width="28.00390625" style="2" customWidth="1"/>
    <col min="8" max="16384" width="9.00390625" style="2" customWidth="1"/>
  </cols>
  <sheetData>
    <row r="1" spans="1:7" ht="53.25">
      <c r="A1" s="19" t="s">
        <v>19</v>
      </c>
      <c r="B1" s="19"/>
      <c r="C1" s="19"/>
      <c r="E1" s="20" t="s">
        <v>20</v>
      </c>
      <c r="F1" s="20"/>
      <c r="G1" s="20"/>
    </row>
    <row r="2" spans="1:7" s="1" customFormat="1" ht="53.25">
      <c r="A2" s="8" t="s">
        <v>0</v>
      </c>
      <c r="B2" s="25" t="s">
        <v>1</v>
      </c>
      <c r="C2" s="9" t="s">
        <v>2</v>
      </c>
      <c r="E2" s="22" t="s">
        <v>14</v>
      </c>
      <c r="F2" s="22"/>
      <c r="G2" s="18">
        <v>0.12</v>
      </c>
    </row>
    <row r="3" spans="1:7" ht="40.5" customHeight="1">
      <c r="A3" s="12" t="s">
        <v>17</v>
      </c>
      <c r="B3" s="26"/>
      <c r="C3" s="13">
        <f>+B3*5.75/100</f>
        <v>0</v>
      </c>
      <c r="E3" s="23" t="s">
        <v>15</v>
      </c>
      <c r="F3" s="23"/>
      <c r="G3" s="10"/>
    </row>
    <row r="4" spans="1:7" ht="39.75" customHeight="1">
      <c r="A4" s="14" t="s">
        <v>3</v>
      </c>
      <c r="B4" s="27"/>
      <c r="C4" s="15">
        <f>+B4*5.75/100*11/12</f>
        <v>0</v>
      </c>
      <c r="E4" s="24" t="s">
        <v>16</v>
      </c>
      <c r="F4" s="24"/>
      <c r="G4" s="7">
        <f>G2*G3</f>
        <v>0</v>
      </c>
    </row>
    <row r="5" spans="1:6" ht="39.75" customHeight="1">
      <c r="A5" s="14" t="s">
        <v>4</v>
      </c>
      <c r="B5" s="27"/>
      <c r="C5" s="15">
        <f>+B5*5.75/100*10/12</f>
        <v>0</v>
      </c>
      <c r="E5" s="2"/>
      <c r="F5" s="2"/>
    </row>
    <row r="6" spans="1:7" ht="39.75" customHeight="1">
      <c r="A6" s="14" t="s">
        <v>5</v>
      </c>
      <c r="B6" s="27"/>
      <c r="C6" s="15">
        <f>+B6*5.75/100*9/12</f>
        <v>0</v>
      </c>
      <c r="E6" s="21"/>
      <c r="F6" s="21"/>
      <c r="G6" s="21"/>
    </row>
    <row r="7" spans="1:6" ht="39.75" customHeight="1">
      <c r="A7" s="14" t="s">
        <v>6</v>
      </c>
      <c r="B7" s="27"/>
      <c r="C7" s="15">
        <f>+B7*5.75/100*8/12</f>
        <v>0</v>
      </c>
      <c r="E7" s="4"/>
      <c r="F7" s="2"/>
    </row>
    <row r="8" spans="1:7" ht="39.75" customHeight="1">
      <c r="A8" s="14" t="s">
        <v>7</v>
      </c>
      <c r="B8" s="27"/>
      <c r="C8" s="15">
        <f>+B8*5.75/100*7/12</f>
        <v>0</v>
      </c>
      <c r="F8" s="5"/>
      <c r="G8" s="6"/>
    </row>
    <row r="9" spans="1:3" ht="34.5" customHeight="1">
      <c r="A9" s="14" t="s">
        <v>8</v>
      </c>
      <c r="B9" s="27"/>
      <c r="C9" s="15">
        <f>+B9*5.75/100*6/12</f>
        <v>0</v>
      </c>
    </row>
    <row r="10" spans="1:3" ht="34.5" customHeight="1">
      <c r="A10" s="14" t="s">
        <v>9</v>
      </c>
      <c r="B10" s="27"/>
      <c r="C10" s="15">
        <f>+B10*5.75/100*5/12</f>
        <v>0</v>
      </c>
    </row>
    <row r="11" spans="1:3" ht="34.5" customHeight="1">
      <c r="A11" s="14" t="s">
        <v>10</v>
      </c>
      <c r="B11" s="27"/>
      <c r="C11" s="15">
        <f>+B11*5.75/100*4/12</f>
        <v>0</v>
      </c>
    </row>
    <row r="12" spans="1:3" ht="34.5" customHeight="1">
      <c r="A12" s="14" t="s">
        <v>11</v>
      </c>
      <c r="B12" s="27"/>
      <c r="C12" s="15">
        <f>+B12*5.75/100*3/12</f>
        <v>0</v>
      </c>
    </row>
    <row r="13" spans="1:3" ht="34.5" customHeight="1">
      <c r="A13" s="14" t="s">
        <v>12</v>
      </c>
      <c r="B13" s="27"/>
      <c r="C13" s="15">
        <f>+B13*5.75/100*2/12</f>
        <v>0</v>
      </c>
    </row>
    <row r="14" spans="1:3" ht="34.5" customHeight="1" thickBot="1">
      <c r="A14" s="16" t="s">
        <v>13</v>
      </c>
      <c r="B14" s="28"/>
      <c r="C14" s="17">
        <f>+B14*5.75/100*1/12</f>
        <v>0</v>
      </c>
    </row>
    <row r="15" spans="2:3" ht="43.5" customHeight="1" thickBot="1">
      <c r="B15" s="29" t="s">
        <v>18</v>
      </c>
      <c r="C15" s="11">
        <f>SUM(C3:C14)</f>
        <v>0</v>
      </c>
    </row>
  </sheetData>
  <sheetProtection/>
  <mergeCells count="6">
    <mergeCell ref="A1:C1"/>
    <mergeCell ref="E1:G1"/>
    <mergeCell ref="E6:G6"/>
    <mergeCell ref="E2:F2"/>
    <mergeCell ref="E3:F3"/>
    <mergeCell ref="E4:F4"/>
  </mergeCells>
  <conditionalFormatting sqref="A2:C2">
    <cfRule type="colorScale" priority="1" dxfId="0">
      <colorScale>
        <cfvo type="min" val="0"/>
        <cfvo type="max"/>
        <color rgb="FFF8696B"/>
        <color rgb="FFFCFCFF"/>
      </colorScale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O_O</cp:lastModifiedBy>
  <cp:lastPrinted>2017-12-22T07:52:54Z</cp:lastPrinted>
  <dcterms:created xsi:type="dcterms:W3CDTF">2013-12-07T04:18:08Z</dcterms:created>
  <dcterms:modified xsi:type="dcterms:W3CDTF">2018-12-25T04:41:18Z</dcterms:modified>
  <cp:category/>
  <cp:version/>
  <cp:contentType/>
  <cp:contentStatus/>
</cp:coreProperties>
</file>